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20"/>
  </bookViews>
  <sheets>
    <sheet name="报价" sheetId="1" r:id="rId1"/>
  </sheets>
  <calcPr calcId="144525" concurrentCalc="0"/>
</workbook>
</file>

<file path=xl/sharedStrings.xml><?xml version="1.0" encoding="utf-8"?>
<sst xmlns="http://schemas.openxmlformats.org/spreadsheetml/2006/main" count="219" uniqueCount="137">
  <si>
    <t>附件一：6月份暖场报价单最高控制价</t>
  </si>
  <si>
    <t>序号</t>
  </si>
  <si>
    <t>项    目</t>
  </si>
  <si>
    <t>明细</t>
  </si>
  <si>
    <t>单  价</t>
  </si>
  <si>
    <t>单位</t>
  </si>
  <si>
    <t>数 量</t>
  </si>
  <si>
    <t>金额(元)</t>
  </si>
  <si>
    <t>备注</t>
  </si>
  <si>
    <t>一、宝马圈层活动</t>
  </si>
  <si>
    <t>1</t>
  </si>
  <si>
    <t>桁架及喷绘</t>
  </si>
  <si>
    <t>5*3m单面550黑底灯布</t>
  </si>
  <si>
    <t>45</t>
  </si>
  <si>
    <t>平</t>
  </si>
  <si>
    <t>15</t>
  </si>
  <si>
    <t>租赁</t>
  </si>
  <si>
    <t>2</t>
  </si>
  <si>
    <t>露营套餐</t>
  </si>
  <si>
    <t>自助QQB</t>
  </si>
  <si>
    <t>900</t>
  </si>
  <si>
    <t>桌</t>
  </si>
  <si>
    <t>5</t>
  </si>
  <si>
    <t>固定费用，桌均900标准，每桌10人</t>
  </si>
  <si>
    <t>3</t>
  </si>
  <si>
    <t>宝马圈层策划服务费</t>
  </si>
  <si>
    <t>本次活动服务费</t>
  </si>
  <si>
    <t>1000</t>
  </si>
  <si>
    <t>场</t>
  </si>
  <si>
    <t>含服务人员、垫资费、及运费</t>
  </si>
  <si>
    <t>小计</t>
  </si>
  <si>
    <t>二、端午节DIY活动</t>
  </si>
  <si>
    <t>4*2.6m单面550黑底灯布</t>
  </si>
  <si>
    <t>10.4</t>
  </si>
  <si>
    <t>立式展架</t>
  </si>
  <si>
    <t>水牌（含KT版）</t>
  </si>
  <si>
    <t>150</t>
  </si>
  <si>
    <t>个</t>
  </si>
  <si>
    <t>买断</t>
  </si>
  <si>
    <t>参与券</t>
  </si>
  <si>
    <t>18*8cm铜版纸</t>
  </si>
  <si>
    <t>张</t>
  </si>
  <si>
    <t>60</t>
  </si>
  <si>
    <t>4</t>
  </si>
  <si>
    <t>粽子</t>
  </si>
  <si>
    <t>手工肉粽</t>
  </si>
  <si>
    <t>300</t>
  </si>
  <si>
    <t>吊具</t>
  </si>
  <si>
    <t>安全吊具</t>
  </si>
  <si>
    <t>100</t>
  </si>
  <si>
    <t>6</t>
  </si>
  <si>
    <t>钓台</t>
  </si>
  <si>
    <t>160x160x90cm含画面</t>
  </si>
  <si>
    <t>1500</t>
  </si>
  <si>
    <t>7</t>
  </si>
  <si>
    <t>DIY龙头</t>
  </si>
  <si>
    <t>龙头DIY道具包</t>
  </si>
  <si>
    <t>40</t>
  </si>
  <si>
    <t>份</t>
  </si>
  <si>
    <t>8</t>
  </si>
  <si>
    <t>指导老师</t>
  </si>
  <si>
    <t>DIY区域、吊粽子区域</t>
  </si>
  <si>
    <t>250</t>
  </si>
  <si>
    <t>人/天</t>
  </si>
  <si>
    <t>每日2人，工作时间10:00-17:00</t>
  </si>
  <si>
    <t>9</t>
  </si>
  <si>
    <t>桌子</t>
  </si>
  <si>
    <t>10</t>
  </si>
  <si>
    <t>酒店椅</t>
  </si>
  <si>
    <t>20</t>
  </si>
  <si>
    <t>16</t>
  </si>
  <si>
    <t>11</t>
  </si>
  <si>
    <t>桌子KT板装饰</t>
  </si>
  <si>
    <t>根据摆放桌子总尺寸布置双面</t>
  </si>
  <si>
    <t>500</t>
  </si>
  <si>
    <t>项</t>
  </si>
  <si>
    <t>异形龙形状</t>
  </si>
  <si>
    <t>12</t>
  </si>
  <si>
    <t>茶歇</t>
  </si>
  <si>
    <t>每日30份</t>
  </si>
  <si>
    <t>13</t>
  </si>
  <si>
    <t>端午节活动策划服务费</t>
  </si>
  <si>
    <t>三、平潭游活动</t>
  </si>
  <si>
    <t>动车车票</t>
  </si>
  <si>
    <t>三明至平潭往返</t>
  </si>
  <si>
    <t>121.5</t>
  </si>
  <si>
    <t>34</t>
  </si>
  <si>
    <t>固定费用，二等座</t>
  </si>
  <si>
    <t>住宿费</t>
  </si>
  <si>
    <t>4星级酒店双床房</t>
  </si>
  <si>
    <t>间</t>
  </si>
  <si>
    <t>交通费</t>
  </si>
  <si>
    <t>19座金龙中巴或同级别车型</t>
  </si>
  <si>
    <t>2000</t>
  </si>
  <si>
    <t>辆/天</t>
  </si>
  <si>
    <t>包车，2日含司机餐费</t>
  </si>
  <si>
    <t>导游</t>
  </si>
  <si>
    <t>平潭当地导游</t>
  </si>
  <si>
    <t>中餐费</t>
  </si>
  <si>
    <t>当地特色海鲜餐食</t>
  </si>
  <si>
    <t>人均</t>
  </si>
  <si>
    <t>17</t>
  </si>
  <si>
    <t>固定标准，含饮料2瓶</t>
  </si>
  <si>
    <t>动车餐</t>
  </si>
  <si>
    <t>30或45餐标</t>
  </si>
  <si>
    <t>据实结算</t>
  </si>
  <si>
    <t>互动类晚餐</t>
  </si>
  <si>
    <t>晚餐烧烤+篝火晚会</t>
  </si>
  <si>
    <t>268</t>
  </si>
  <si>
    <t>人</t>
  </si>
  <si>
    <t>门票</t>
  </si>
  <si>
    <t>猴研岛</t>
  </si>
  <si>
    <t>35</t>
  </si>
  <si>
    <t>固定费用</t>
  </si>
  <si>
    <t>横幅</t>
  </si>
  <si>
    <t>500x60cm灯布</t>
  </si>
  <si>
    <t>50</t>
  </si>
  <si>
    <t>条</t>
  </si>
  <si>
    <t>导游旗</t>
  </si>
  <si>
    <t>旗面旗杆、60x40cm</t>
  </si>
  <si>
    <t>保险</t>
  </si>
  <si>
    <t>旅游意外险</t>
  </si>
  <si>
    <t>28</t>
  </si>
  <si>
    <t>平潭行活动策划服务费</t>
  </si>
  <si>
    <t>3500</t>
  </si>
  <si>
    <t>含活动服务费、购票服务费、垫资费等</t>
  </si>
  <si>
    <t>四、活动专用帽</t>
  </si>
  <si>
    <t>男款遮阳帽</t>
  </si>
  <si>
    <t>印刷一处单色logo</t>
  </si>
  <si>
    <t>顶</t>
  </si>
  <si>
    <t>女款防晒帽</t>
  </si>
  <si>
    <t>黑胶米色防晒帽印刷一处单色logo</t>
  </si>
  <si>
    <t>儿童渔夫帽</t>
  </si>
  <si>
    <t>双面单色logo</t>
  </si>
  <si>
    <t>以上合计：</t>
  </si>
  <si>
    <r>
      <rPr>
        <b/>
        <sz val="10"/>
        <color rgb="FF000000"/>
        <rFont val="微软雅黑"/>
        <charset val="134"/>
      </rPr>
      <t>税点</t>
    </r>
    <r>
      <rPr>
        <b/>
        <u/>
        <sz val="10"/>
        <color rgb="FF000000"/>
        <rFont val="微软雅黑"/>
        <charset val="134"/>
      </rPr>
      <t xml:space="preserve"> </t>
    </r>
    <r>
      <rPr>
        <b/>
        <sz val="10"/>
        <color rgb="FF000000"/>
        <rFont val="微软雅黑"/>
        <charset val="134"/>
      </rPr>
      <t>%：</t>
    </r>
  </si>
  <si>
    <t>含税后合计：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</si>
</sst>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&quot; &quot;;\(0.0\)"/>
  </numFmts>
  <fonts count="28">
    <font>
      <sz val="12"/>
      <color indexed="8"/>
      <name val="宋体"/>
      <charset val="134"/>
    </font>
    <font>
      <b/>
      <sz val="12"/>
      <color indexed="8"/>
      <name val="宋体"/>
      <charset val="134"/>
    </font>
    <font>
      <b/>
      <sz val="10"/>
      <color indexed="8"/>
      <name val="微软雅黑"/>
      <charset val="134"/>
    </font>
    <font>
      <b/>
      <sz val="9"/>
      <color indexed="8"/>
      <name val="微软雅黑"/>
      <charset val="134"/>
    </font>
    <font>
      <b/>
      <sz val="9"/>
      <name val="微软雅黑"/>
      <charset val="134"/>
    </font>
    <font>
      <b/>
      <sz val="10"/>
      <color rgb="FF000000"/>
      <name val="微软雅黑"/>
      <charset val="134"/>
    </font>
    <font>
      <sz val="10"/>
      <color indexed="8"/>
      <name val="微软雅黑"/>
      <charset val="134"/>
    </font>
    <font>
      <sz val="12"/>
      <color theme="1"/>
      <name val="Helvetica Neue"/>
      <charset val="134"/>
      <scheme val="minor"/>
    </font>
    <font>
      <sz val="11"/>
      <color theme="1"/>
      <name val="Helvetica Neue"/>
      <charset val="0"/>
      <scheme val="minor"/>
    </font>
    <font>
      <sz val="11"/>
      <color rgb="FF3F3F76"/>
      <name val="Helvetica Neue"/>
      <charset val="0"/>
      <scheme val="minor"/>
    </font>
    <font>
      <sz val="11"/>
      <color rgb="FF9C0006"/>
      <name val="Helvetica Neue"/>
      <charset val="0"/>
      <scheme val="minor"/>
    </font>
    <font>
      <sz val="11"/>
      <color theme="0"/>
      <name val="Helvetica Neue"/>
      <charset val="0"/>
      <scheme val="minor"/>
    </font>
    <font>
      <u/>
      <sz val="11"/>
      <color rgb="FF0000FF"/>
      <name val="Helvetica Neue"/>
      <charset val="0"/>
      <scheme val="minor"/>
    </font>
    <font>
      <u/>
      <sz val="11"/>
      <color rgb="FF800080"/>
      <name val="Helvetica Neue"/>
      <charset val="0"/>
      <scheme val="minor"/>
    </font>
    <font>
      <b/>
      <sz val="11"/>
      <color theme="3"/>
      <name val="Helvetica Neue"/>
      <charset val="134"/>
      <scheme val="minor"/>
    </font>
    <font>
      <sz val="11"/>
      <color rgb="FFFF0000"/>
      <name val="Helvetica Neue"/>
      <charset val="0"/>
      <scheme val="minor"/>
    </font>
    <font>
      <b/>
      <sz val="18"/>
      <color theme="3"/>
      <name val="Helvetica Neue"/>
      <charset val="134"/>
      <scheme val="minor"/>
    </font>
    <font>
      <i/>
      <sz val="11"/>
      <color rgb="FF7F7F7F"/>
      <name val="Helvetica Neue"/>
      <charset val="0"/>
      <scheme val="minor"/>
    </font>
    <font>
      <b/>
      <sz val="15"/>
      <color theme="3"/>
      <name val="Helvetica Neue"/>
      <charset val="134"/>
      <scheme val="minor"/>
    </font>
    <font>
      <b/>
      <sz val="13"/>
      <color theme="3"/>
      <name val="Helvetica Neue"/>
      <charset val="134"/>
      <scheme val="minor"/>
    </font>
    <font>
      <b/>
      <sz val="11"/>
      <color rgb="FF3F3F3F"/>
      <name val="Helvetica Neue"/>
      <charset val="0"/>
      <scheme val="minor"/>
    </font>
    <font>
      <b/>
      <sz val="11"/>
      <color rgb="FFFA7D00"/>
      <name val="Helvetica Neue"/>
      <charset val="0"/>
      <scheme val="minor"/>
    </font>
    <font>
      <b/>
      <sz val="11"/>
      <color rgb="FFFFFFFF"/>
      <name val="Helvetica Neue"/>
      <charset val="0"/>
      <scheme val="minor"/>
    </font>
    <font>
      <sz val="11"/>
      <color rgb="FFFA7D00"/>
      <name val="Helvetica Neue"/>
      <charset val="0"/>
      <scheme val="minor"/>
    </font>
    <font>
      <b/>
      <sz val="11"/>
      <color theme="1"/>
      <name val="Helvetica Neue"/>
      <charset val="0"/>
      <scheme val="minor"/>
    </font>
    <font>
      <sz val="11"/>
      <color rgb="FF006100"/>
      <name val="Helvetica Neue"/>
      <charset val="0"/>
      <scheme val="minor"/>
    </font>
    <font>
      <sz val="11"/>
      <color rgb="FF9C6500"/>
      <name val="Helvetica Neue"/>
      <charset val="0"/>
      <scheme val="minor"/>
    </font>
    <font>
      <b/>
      <u/>
      <sz val="10"/>
      <color rgb="FF000000"/>
      <name val="微软雅黑"/>
      <charset val="134"/>
    </font>
  </fonts>
  <fills count="3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 applyNumberFormat="0" applyFill="0" applyBorder="0" applyProtection="0">
      <alignment vertical="center"/>
    </xf>
    <xf numFmtId="42" fontId="7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10" applyNumberFormat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7" fillId="9" borderId="11" applyNumberFormat="0" applyFont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4" fillId="0" borderId="13" applyNumberFormat="0" applyFill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20" fillId="13" borderId="14" applyNumberFormat="0" applyAlignment="0" applyProtection="0">
      <alignment vertical="center"/>
    </xf>
    <xf numFmtId="0" fontId="21" fillId="13" borderId="10" applyNumberFormat="0" applyAlignment="0" applyProtection="0">
      <alignment vertical="center"/>
    </xf>
    <xf numFmtId="0" fontId="22" fillId="14" borderId="15" applyNumberFormat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23" fillId="0" borderId="16" applyNumberFormat="0" applyFill="0" applyAlignment="0" applyProtection="0">
      <alignment vertical="center"/>
    </xf>
    <xf numFmtId="0" fontId="24" fillId="0" borderId="17" applyNumberFormat="0" applyFill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8" fillId="33" borderId="0" applyNumberFormat="0" applyBorder="0" applyAlignment="0" applyProtection="0">
      <alignment vertical="center"/>
    </xf>
    <xf numFmtId="0" fontId="11" fillId="34" borderId="0" applyNumberFormat="0" applyBorder="0" applyAlignment="0" applyProtection="0">
      <alignment vertical="center"/>
    </xf>
  </cellStyleXfs>
  <cellXfs count="23">
    <xf numFmtId="0" fontId="0" fillId="0" borderId="0" xfId="0" applyFont="1" applyAlignment="1">
      <alignment vertical="center"/>
    </xf>
    <xf numFmtId="0" fontId="0" fillId="0" borderId="0" xfId="0" applyNumberFormat="1" applyFont="1" applyAlignment="1">
      <alignment vertical="center"/>
    </xf>
    <xf numFmtId="0" fontId="1" fillId="0" borderId="0" xfId="0" applyNumberFormat="1" applyFont="1" applyAlignment="1">
      <alignment horizontal="left" vertical="center"/>
    </xf>
    <xf numFmtId="49" fontId="2" fillId="2" borderId="1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 applyProtection="1">
      <alignment horizontal="center" vertical="center" wrapText="1"/>
    </xf>
    <xf numFmtId="0" fontId="4" fillId="3" borderId="1" xfId="0" applyNumberFormat="1" applyFont="1" applyFill="1" applyBorder="1" applyAlignment="1" applyProtection="1">
      <alignment horizontal="center" vertical="center" wrapText="1"/>
    </xf>
    <xf numFmtId="0" fontId="0" fillId="0" borderId="1" xfId="0" applyNumberFormat="1" applyFont="1" applyBorder="1" applyAlignment="1">
      <alignment vertical="center"/>
    </xf>
    <xf numFmtId="0" fontId="0" fillId="0" borderId="2" xfId="0" applyNumberFormat="1" applyFont="1" applyBorder="1" applyAlignment="1">
      <alignment vertical="center"/>
    </xf>
    <xf numFmtId="0" fontId="0" fillId="0" borderId="3" xfId="0" applyNumberFormat="1" applyFont="1" applyBorder="1" applyAlignment="1">
      <alignment vertical="center"/>
    </xf>
    <xf numFmtId="49" fontId="2" fillId="2" borderId="4" xfId="0" applyNumberFormat="1" applyFont="1" applyFill="1" applyBorder="1" applyAlignment="1">
      <alignment horizontal="center" vertical="center" wrapText="1"/>
    </xf>
    <xf numFmtId="0" fontId="4" fillId="3" borderId="3" xfId="0" applyNumberFormat="1" applyFont="1" applyFill="1" applyBorder="1" applyAlignment="1" applyProtection="1">
      <alignment horizontal="center" vertical="center" wrapText="1"/>
    </xf>
    <xf numFmtId="49" fontId="2" fillId="2" borderId="5" xfId="0" applyNumberFormat="1" applyFont="1" applyFill="1" applyBorder="1" applyAlignment="1">
      <alignment horizontal="right" vertical="center" wrapText="1"/>
    </xf>
    <xf numFmtId="49" fontId="2" fillId="2" borderId="6" xfId="0" applyNumberFormat="1" applyFont="1" applyFill="1" applyBorder="1" applyAlignment="1">
      <alignment horizontal="right" vertical="center" wrapText="1"/>
    </xf>
    <xf numFmtId="176" fontId="2" fillId="2" borderId="5" xfId="0" applyNumberFormat="1" applyFont="1" applyFill="1" applyBorder="1" applyAlignment="1">
      <alignment horizontal="center" vertical="center" wrapText="1"/>
    </xf>
    <xf numFmtId="177" fontId="2" fillId="2" borderId="2" xfId="0" applyNumberFormat="1" applyFont="1" applyFill="1" applyBorder="1" applyAlignment="1">
      <alignment horizontal="center" vertical="top" wrapText="1"/>
    </xf>
    <xf numFmtId="49" fontId="5" fillId="2" borderId="7" xfId="0" applyNumberFormat="1" applyFont="1" applyFill="1" applyBorder="1" applyAlignment="1">
      <alignment horizontal="right" vertical="center"/>
    </xf>
    <xf numFmtId="49" fontId="2" fillId="2" borderId="8" xfId="0" applyNumberFormat="1" applyFont="1" applyFill="1" applyBorder="1" applyAlignment="1">
      <alignment horizontal="right" vertical="center"/>
    </xf>
    <xf numFmtId="176" fontId="2" fillId="2" borderId="7" xfId="0" applyNumberFormat="1" applyFont="1" applyFill="1" applyBorder="1" applyAlignment="1">
      <alignment horizontal="center" vertical="center"/>
    </xf>
    <xf numFmtId="177" fontId="6" fillId="2" borderId="9" xfId="0" applyNumberFormat="1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right" vertical="center"/>
    </xf>
    <xf numFmtId="176" fontId="2" fillId="2" borderId="1" xfId="0" applyNumberFormat="1" applyFont="1" applyFill="1" applyBorder="1" applyAlignment="1">
      <alignment horizontal="center" vertical="center"/>
    </xf>
    <xf numFmtId="177" fontId="6" fillId="2" borderId="1" xfId="0" applyNumberFormat="1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FF0000"/>
      </font>
    </dxf>
  </dxfs>
  <tableStyles count="0" defaultTableStyle="TableStyleMedium2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AAAAAA"/>
      <rgbColor rgb="00FF00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7</xdr:col>
      <xdr:colOff>35560</xdr:colOff>
      <xdr:row>37</xdr:row>
      <xdr:rowOff>43180</xdr:rowOff>
    </xdr:from>
    <xdr:to>
      <xdr:col>7</xdr:col>
      <xdr:colOff>844550</xdr:colOff>
      <xdr:row>37</xdr:row>
      <xdr:rowOff>850265</xdr:rowOff>
    </xdr:to>
    <xdr:pic>
      <xdr:nvPicPr>
        <xdr:cNvPr id="5" name="图片 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552565" y="16705580"/>
          <a:ext cx="808990" cy="807085"/>
        </a:xfrm>
        <a:prstGeom prst="rect">
          <a:avLst/>
        </a:prstGeom>
      </xdr:spPr>
    </xdr:pic>
    <xdr:clientData/>
  </xdr:twoCellAnchor>
  <xdr:twoCellAnchor>
    <xdr:from>
      <xdr:col>7</xdr:col>
      <xdr:colOff>196215</xdr:colOff>
      <xdr:row>37</xdr:row>
      <xdr:rowOff>867410</xdr:rowOff>
    </xdr:from>
    <xdr:to>
      <xdr:col>7</xdr:col>
      <xdr:colOff>998855</xdr:colOff>
      <xdr:row>38</xdr:row>
      <xdr:rowOff>864870</xdr:rowOff>
    </xdr:to>
    <xdr:pic>
      <xdr:nvPicPr>
        <xdr:cNvPr id="6" name="图片 5"/>
        <xdr:cNvPicPr>
          <a:picLocks noChangeAspect="1"/>
        </xdr:cNvPicPr>
      </xdr:nvPicPr>
      <xdr:blipFill>
        <a:blip r:embed="rId2"/>
        <a:srcRect l="4455" r="55372"/>
        <a:stretch>
          <a:fillRect/>
        </a:stretch>
      </xdr:blipFill>
      <xdr:spPr>
        <a:xfrm>
          <a:off x="6713220" y="17529810"/>
          <a:ext cx="802640" cy="873760"/>
        </a:xfrm>
        <a:prstGeom prst="rect">
          <a:avLst/>
        </a:prstGeom>
      </xdr:spPr>
    </xdr:pic>
    <xdr:clientData/>
  </xdr:twoCellAnchor>
  <xdr:twoCellAnchor>
    <xdr:from>
      <xdr:col>7</xdr:col>
      <xdr:colOff>163195</xdr:colOff>
      <xdr:row>39</xdr:row>
      <xdr:rowOff>6985</xdr:rowOff>
    </xdr:from>
    <xdr:to>
      <xdr:col>7</xdr:col>
      <xdr:colOff>839470</xdr:colOff>
      <xdr:row>40</xdr:row>
      <xdr:rowOff>8890</xdr:rowOff>
    </xdr:to>
    <xdr:pic>
      <xdr:nvPicPr>
        <xdr:cNvPr id="7" name="图片 6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6680200" y="18421985"/>
          <a:ext cx="676275" cy="87820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 主题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FF00FF"/>
      </a:folHlink>
    </a:clrScheme>
    <a:fontScheme name="Office 主题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Office 主题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381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381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38100" dist="20000" dir="5400000" rotWithShape="0">
              <a:srgbClr val="000000">
                <a:alpha val="38000"/>
              </a:srgbClr>
            </a:outerShdw>
          </a:effectLst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25400" cap="flat">
          <a:solidFill>
            <a:schemeClr val="accent1"/>
          </a:solidFill>
          <a:prstDash val="solid"/>
          <a:round/>
        </a:ln>
        <a:effectLst>
          <a:outerShdw blurRad="38100" dist="23000" dir="5400000" rotWithShape="0">
            <a:srgbClr val="000000">
              <a:alpha val="35000"/>
            </a:srgbClr>
          </a:outerShdw>
        </a:effectLst>
      </a:spPr>
      <a:bodyPr rot="0" spcFirstLastPara="1" vertOverflow="overflow" horzOverflow="overflow" vert="horz" wrap="square" lIns="45719" tIns="45719" rIns="45719" bIns="45719" numCol="1" spcCol="38100" rtlCol="0" anchor="ctr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alibri" panose="020F0502020204030204"/>
            <a:ea typeface="Calibri" panose="020F0502020204030204"/>
            <a:cs typeface="Calibri" panose="020F0502020204030204"/>
            <a:sym typeface="Calibri" panose="020F0502020204030204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25400" cap="flat">
          <a:solidFill>
            <a:schemeClr val="accent1"/>
          </a:solidFill>
          <a:prstDash val="solid"/>
          <a:round/>
        </a:ln>
        <a:effectLst>
          <a:outerShdw blurRad="38100" dist="20000" dir="5400000" rotWithShape="0">
            <a:srgbClr val="000000">
              <a:alpha val="38000"/>
            </a:srgbClr>
          </a:outerShdw>
        </a:effectLst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</a:spPr>
      <a:bodyPr rot="0" spcFirstLastPara="1" vertOverflow="overflow" horzOverflow="overflow" vert="horz" wrap="square" lIns="45719" tIns="45719" rIns="45719" bIns="45719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alibri" panose="020F0502020204030204"/>
            <a:ea typeface="Calibri" panose="020F0502020204030204"/>
            <a:cs typeface="Calibri" panose="020F0502020204030204"/>
            <a:sym typeface="Calibri" panose="020F0502020204030204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44"/>
  <sheetViews>
    <sheetView showGridLines="0" tabSelected="1" zoomScale="90" zoomScaleNormal="90" workbookViewId="0">
      <selection activeCell="J5" sqref="J5"/>
    </sheetView>
  </sheetViews>
  <sheetFormatPr defaultColWidth="8.925" defaultRowHeight="17.25" customHeight="1" outlineLevelCol="7"/>
  <cols>
    <col min="1" max="1" width="5.5" style="1" customWidth="1"/>
    <col min="2" max="2" width="20.8333333333333" style="1" customWidth="1"/>
    <col min="3" max="3" width="24.025" style="1" customWidth="1"/>
    <col min="4" max="4" width="8.5" style="1" customWidth="1"/>
    <col min="5" max="5" width="7.225" style="1" customWidth="1"/>
    <col min="6" max="6" width="7.64166666666667" style="1" customWidth="1"/>
    <col min="7" max="7" width="11.8" style="1" customWidth="1"/>
    <col min="8" max="8" width="29.9916666666667" style="1" customWidth="1"/>
    <col min="9" max="9" width="23.1083333333333" style="1" customWidth="1"/>
    <col min="10" max="16379" width="8.9" style="1"/>
    <col min="16380" max="16384" width="8.925" style="1"/>
  </cols>
  <sheetData>
    <row r="1" ht="37" customHeight="1" spans="1:8">
      <c r="A1" s="2" t="s">
        <v>0</v>
      </c>
      <c r="B1" s="2"/>
      <c r="C1" s="2"/>
      <c r="D1" s="2"/>
      <c r="E1" s="2"/>
      <c r="F1" s="2"/>
      <c r="G1" s="2"/>
      <c r="H1" s="2"/>
    </row>
    <row r="2" ht="33" customHeight="1" spans="1:8">
      <c r="A2" s="3" t="s">
        <v>1</v>
      </c>
      <c r="B2" s="3" t="s">
        <v>2</v>
      </c>
      <c r="C2" s="4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3" t="s">
        <v>8</v>
      </c>
    </row>
    <row r="3" ht="33" customHeight="1" spans="1:8">
      <c r="A3" s="3" t="s">
        <v>9</v>
      </c>
      <c r="B3" s="3"/>
      <c r="C3" s="3"/>
      <c r="D3" s="3"/>
      <c r="E3" s="3"/>
      <c r="F3" s="3"/>
      <c r="G3" s="5"/>
      <c r="H3" s="3"/>
    </row>
    <row r="4" ht="33" customHeight="1" spans="1:8">
      <c r="A4" s="3" t="s">
        <v>10</v>
      </c>
      <c r="B4" s="3" t="s">
        <v>11</v>
      </c>
      <c r="C4" s="4" t="s">
        <v>12</v>
      </c>
      <c r="D4" s="3" t="s">
        <v>13</v>
      </c>
      <c r="E4" s="3" t="s">
        <v>14</v>
      </c>
      <c r="F4" s="3" t="s">
        <v>15</v>
      </c>
      <c r="G4" s="6">
        <f>F4*D4</f>
        <v>675</v>
      </c>
      <c r="H4" s="3" t="s">
        <v>16</v>
      </c>
    </row>
    <row r="5" ht="33" customHeight="1" spans="1:8">
      <c r="A5" s="3" t="s">
        <v>17</v>
      </c>
      <c r="B5" s="3" t="s">
        <v>18</v>
      </c>
      <c r="C5" s="4" t="s">
        <v>19</v>
      </c>
      <c r="D5" s="3" t="s">
        <v>20</v>
      </c>
      <c r="E5" s="3" t="s">
        <v>21</v>
      </c>
      <c r="F5" s="3" t="s">
        <v>22</v>
      </c>
      <c r="G5" s="6">
        <f>F5*D5</f>
        <v>4500</v>
      </c>
      <c r="H5" s="3" t="s">
        <v>23</v>
      </c>
    </row>
    <row r="6" ht="33" customHeight="1" spans="1:8">
      <c r="A6" s="3" t="s">
        <v>24</v>
      </c>
      <c r="B6" s="3" t="s">
        <v>25</v>
      </c>
      <c r="C6" s="4" t="s">
        <v>26</v>
      </c>
      <c r="D6" s="3" t="s">
        <v>27</v>
      </c>
      <c r="E6" s="3" t="s">
        <v>28</v>
      </c>
      <c r="F6" s="3" t="s">
        <v>10</v>
      </c>
      <c r="G6" s="6">
        <f>F6*D6</f>
        <v>1000</v>
      </c>
      <c r="H6" s="3" t="s">
        <v>29</v>
      </c>
    </row>
    <row r="7" ht="33" customHeight="1" spans="1:8">
      <c r="A7" s="3" t="s">
        <v>30</v>
      </c>
      <c r="B7" s="3"/>
      <c r="C7" s="3"/>
      <c r="D7" s="3"/>
      <c r="E7" s="3"/>
      <c r="F7" s="3"/>
      <c r="G7" s="6">
        <f>G4+G5+G6</f>
        <v>6175</v>
      </c>
      <c r="H7" s="3"/>
    </row>
    <row r="8" ht="33" customHeight="1" spans="1:8">
      <c r="A8" s="3" t="s">
        <v>31</v>
      </c>
      <c r="B8" s="3"/>
      <c r="C8" s="3"/>
      <c r="D8" s="3"/>
      <c r="E8" s="3"/>
      <c r="F8" s="3"/>
      <c r="G8" s="5"/>
      <c r="H8" s="3"/>
    </row>
    <row r="9" ht="33" customHeight="1" spans="1:8">
      <c r="A9" s="3" t="s">
        <v>10</v>
      </c>
      <c r="B9" s="3" t="s">
        <v>11</v>
      </c>
      <c r="C9" s="4" t="s">
        <v>32</v>
      </c>
      <c r="D9" s="3" t="s">
        <v>13</v>
      </c>
      <c r="E9" s="3" t="s">
        <v>14</v>
      </c>
      <c r="F9" s="3" t="s">
        <v>33</v>
      </c>
      <c r="G9" s="6">
        <f>F9*D9</f>
        <v>468</v>
      </c>
      <c r="H9" s="3" t="s">
        <v>16</v>
      </c>
    </row>
    <row r="10" ht="33" customHeight="1" spans="1:8">
      <c r="A10" s="3" t="s">
        <v>17</v>
      </c>
      <c r="B10" s="3" t="s">
        <v>34</v>
      </c>
      <c r="C10" s="4" t="s">
        <v>35</v>
      </c>
      <c r="D10" s="3" t="s">
        <v>36</v>
      </c>
      <c r="E10" s="3" t="s">
        <v>37</v>
      </c>
      <c r="F10" s="3" t="s">
        <v>17</v>
      </c>
      <c r="G10" s="6">
        <f t="shared" ref="G10:G21" si="0">F10*D10</f>
        <v>300</v>
      </c>
      <c r="H10" s="3" t="s">
        <v>38</v>
      </c>
    </row>
    <row r="11" ht="33" customHeight="1" spans="1:8">
      <c r="A11" s="3" t="s">
        <v>24</v>
      </c>
      <c r="B11" s="3" t="s">
        <v>39</v>
      </c>
      <c r="C11" s="4" t="s">
        <v>40</v>
      </c>
      <c r="D11" s="3" t="s">
        <v>17</v>
      </c>
      <c r="E11" s="3" t="s">
        <v>41</v>
      </c>
      <c r="F11" s="3" t="s">
        <v>42</v>
      </c>
      <c r="G11" s="6">
        <f t="shared" si="0"/>
        <v>120</v>
      </c>
      <c r="H11" s="3"/>
    </row>
    <row r="12" ht="40" customHeight="1" spans="1:8">
      <c r="A12" s="3" t="s">
        <v>43</v>
      </c>
      <c r="B12" s="3" t="s">
        <v>44</v>
      </c>
      <c r="C12" s="3" t="s">
        <v>45</v>
      </c>
      <c r="D12" s="3" t="s">
        <v>22</v>
      </c>
      <c r="E12" s="3" t="s">
        <v>37</v>
      </c>
      <c r="F12" s="3" t="s">
        <v>46</v>
      </c>
      <c r="G12" s="6">
        <f t="shared" si="0"/>
        <v>1500</v>
      </c>
      <c r="H12" s="3"/>
    </row>
    <row r="13" ht="40" customHeight="1" spans="1:8">
      <c r="A13" s="3" t="s">
        <v>22</v>
      </c>
      <c r="B13" s="3" t="s">
        <v>47</v>
      </c>
      <c r="C13" s="3" t="s">
        <v>48</v>
      </c>
      <c r="D13" s="3" t="s">
        <v>49</v>
      </c>
      <c r="E13" s="3" t="s">
        <v>37</v>
      </c>
      <c r="F13" s="3" t="s">
        <v>24</v>
      </c>
      <c r="G13" s="6">
        <f t="shared" si="0"/>
        <v>300</v>
      </c>
      <c r="H13" s="3" t="s">
        <v>16</v>
      </c>
    </row>
    <row r="14" ht="40" customHeight="1" spans="1:8">
      <c r="A14" s="3" t="s">
        <v>50</v>
      </c>
      <c r="B14" s="3" t="s">
        <v>51</v>
      </c>
      <c r="C14" s="3" t="s">
        <v>52</v>
      </c>
      <c r="D14" s="3" t="s">
        <v>53</v>
      </c>
      <c r="E14" s="3" t="s">
        <v>37</v>
      </c>
      <c r="F14" s="3" t="s">
        <v>10</v>
      </c>
      <c r="G14" s="6">
        <f t="shared" si="0"/>
        <v>1500</v>
      </c>
      <c r="H14" s="3" t="s">
        <v>16</v>
      </c>
    </row>
    <row r="15" ht="36" customHeight="1" spans="1:8">
      <c r="A15" s="3" t="s">
        <v>54</v>
      </c>
      <c r="B15" s="3" t="s">
        <v>55</v>
      </c>
      <c r="C15" s="3" t="s">
        <v>56</v>
      </c>
      <c r="D15" s="3" t="s">
        <v>57</v>
      </c>
      <c r="E15" s="3" t="s">
        <v>58</v>
      </c>
      <c r="F15" s="3" t="s">
        <v>42</v>
      </c>
      <c r="G15" s="6">
        <f t="shared" si="0"/>
        <v>2400</v>
      </c>
      <c r="H15" s="3"/>
    </row>
    <row r="16" ht="36" customHeight="1" spans="1:8">
      <c r="A16" s="3" t="s">
        <v>59</v>
      </c>
      <c r="B16" s="3" t="s">
        <v>60</v>
      </c>
      <c r="C16" s="3" t="s">
        <v>61</v>
      </c>
      <c r="D16" s="3" t="s">
        <v>62</v>
      </c>
      <c r="E16" s="3" t="s">
        <v>63</v>
      </c>
      <c r="F16" s="3" t="s">
        <v>43</v>
      </c>
      <c r="G16" s="6">
        <f t="shared" si="0"/>
        <v>1000</v>
      </c>
      <c r="H16" s="3" t="s">
        <v>64</v>
      </c>
    </row>
    <row r="17" ht="36" customHeight="1" spans="1:8">
      <c r="A17" s="3" t="s">
        <v>65</v>
      </c>
      <c r="B17" s="3" t="s">
        <v>66</v>
      </c>
      <c r="C17" s="3"/>
      <c r="D17" s="3" t="s">
        <v>13</v>
      </c>
      <c r="E17" s="3" t="s">
        <v>41</v>
      </c>
      <c r="F17" s="3" t="s">
        <v>59</v>
      </c>
      <c r="G17" s="6">
        <f t="shared" si="0"/>
        <v>360</v>
      </c>
      <c r="H17" s="3"/>
    </row>
    <row r="18" ht="36" customHeight="1" spans="1:8">
      <c r="A18" s="3" t="s">
        <v>67</v>
      </c>
      <c r="B18" s="3" t="s">
        <v>68</v>
      </c>
      <c r="C18" s="3"/>
      <c r="D18" s="3" t="s">
        <v>69</v>
      </c>
      <c r="E18" s="3" t="s">
        <v>41</v>
      </c>
      <c r="F18" s="3" t="s">
        <v>70</v>
      </c>
      <c r="G18" s="6">
        <f t="shared" si="0"/>
        <v>320</v>
      </c>
      <c r="H18" s="3"/>
    </row>
    <row r="19" ht="36" customHeight="1" spans="1:8">
      <c r="A19" s="3" t="s">
        <v>71</v>
      </c>
      <c r="B19" s="3" t="s">
        <v>72</v>
      </c>
      <c r="C19" s="3" t="s">
        <v>73</v>
      </c>
      <c r="D19" s="3" t="s">
        <v>74</v>
      </c>
      <c r="E19" s="3" t="s">
        <v>75</v>
      </c>
      <c r="F19" s="3" t="s">
        <v>10</v>
      </c>
      <c r="G19" s="6">
        <f t="shared" si="0"/>
        <v>500</v>
      </c>
      <c r="H19" s="3" t="s">
        <v>76</v>
      </c>
    </row>
    <row r="20" ht="36" customHeight="1" spans="1:8">
      <c r="A20" s="3" t="s">
        <v>77</v>
      </c>
      <c r="B20" s="3" t="s">
        <v>78</v>
      </c>
      <c r="C20" s="3"/>
      <c r="D20" s="3" t="s">
        <v>13</v>
      </c>
      <c r="E20" s="3" t="s">
        <v>58</v>
      </c>
      <c r="F20" s="3" t="s">
        <v>42</v>
      </c>
      <c r="G20" s="6">
        <f t="shared" si="0"/>
        <v>2700</v>
      </c>
      <c r="H20" s="3" t="s">
        <v>79</v>
      </c>
    </row>
    <row r="21" ht="36" customHeight="1" spans="1:8">
      <c r="A21" s="3" t="s">
        <v>80</v>
      </c>
      <c r="B21" s="3" t="s">
        <v>81</v>
      </c>
      <c r="C21" s="4" t="s">
        <v>26</v>
      </c>
      <c r="D21" s="3" t="s">
        <v>27</v>
      </c>
      <c r="E21" s="3" t="s">
        <v>28</v>
      </c>
      <c r="F21" s="3" t="s">
        <v>10</v>
      </c>
      <c r="G21" s="6">
        <f t="shared" si="0"/>
        <v>1000</v>
      </c>
      <c r="H21" s="3" t="s">
        <v>29</v>
      </c>
    </row>
    <row r="22" ht="36" customHeight="1" spans="1:8">
      <c r="A22" s="7"/>
      <c r="B22" s="3" t="s">
        <v>30</v>
      </c>
      <c r="C22" s="3"/>
      <c r="D22" s="3"/>
      <c r="E22" s="3"/>
      <c r="F22" s="3"/>
      <c r="G22" s="6">
        <f>SUM(G9:G21)</f>
        <v>12468</v>
      </c>
      <c r="H22" s="7"/>
    </row>
    <row r="23" ht="33" customHeight="1" spans="1:8">
      <c r="A23" s="3" t="s">
        <v>82</v>
      </c>
      <c r="B23" s="3"/>
      <c r="C23" s="3"/>
      <c r="D23" s="3"/>
      <c r="E23" s="3"/>
      <c r="F23" s="3"/>
      <c r="G23" s="5"/>
      <c r="H23" s="3"/>
    </row>
    <row r="24" ht="33" customHeight="1" spans="1:8">
      <c r="A24" s="3" t="s">
        <v>10</v>
      </c>
      <c r="B24" s="3" t="s">
        <v>83</v>
      </c>
      <c r="C24" s="4" t="s">
        <v>84</v>
      </c>
      <c r="D24" s="3" t="s">
        <v>85</v>
      </c>
      <c r="E24" s="3" t="s">
        <v>41</v>
      </c>
      <c r="F24" s="3" t="s">
        <v>86</v>
      </c>
      <c r="G24" s="6">
        <f>F24*D24</f>
        <v>4131</v>
      </c>
      <c r="H24" s="3" t="s">
        <v>87</v>
      </c>
    </row>
    <row r="25" ht="33" customHeight="1" spans="1:8">
      <c r="A25" s="3" t="s">
        <v>17</v>
      </c>
      <c r="B25" s="3" t="s">
        <v>88</v>
      </c>
      <c r="C25" s="4" t="s">
        <v>89</v>
      </c>
      <c r="D25" s="3" t="s">
        <v>20</v>
      </c>
      <c r="E25" s="3" t="s">
        <v>90</v>
      </c>
      <c r="F25" s="3" t="s">
        <v>65</v>
      </c>
      <c r="G25" s="6">
        <f t="shared" ref="G25:G35" si="1">F25*D25</f>
        <v>8100</v>
      </c>
      <c r="H25" s="3"/>
    </row>
    <row r="26" ht="33" customHeight="1" spans="1:8">
      <c r="A26" s="3" t="s">
        <v>24</v>
      </c>
      <c r="B26" s="3" t="s">
        <v>91</v>
      </c>
      <c r="C26" s="4" t="s">
        <v>92</v>
      </c>
      <c r="D26" s="3" t="s">
        <v>93</v>
      </c>
      <c r="E26" s="3" t="s">
        <v>94</v>
      </c>
      <c r="F26" s="3" t="s">
        <v>17</v>
      </c>
      <c r="G26" s="6">
        <f t="shared" si="1"/>
        <v>4000</v>
      </c>
      <c r="H26" s="3" t="s">
        <v>95</v>
      </c>
    </row>
    <row r="27" ht="40" customHeight="1" spans="1:8">
      <c r="A27" s="3" t="s">
        <v>43</v>
      </c>
      <c r="B27" s="3" t="s">
        <v>96</v>
      </c>
      <c r="C27" s="3" t="s">
        <v>97</v>
      </c>
      <c r="D27" s="3" t="s">
        <v>74</v>
      </c>
      <c r="E27" s="3" t="s">
        <v>63</v>
      </c>
      <c r="F27" s="3" t="s">
        <v>17</v>
      </c>
      <c r="G27" s="6">
        <f t="shared" si="1"/>
        <v>1000</v>
      </c>
      <c r="H27" s="3"/>
    </row>
    <row r="28" ht="40" customHeight="1" spans="1:8">
      <c r="A28" s="3" t="s">
        <v>22</v>
      </c>
      <c r="B28" s="3" t="s">
        <v>98</v>
      </c>
      <c r="C28" s="3" t="s">
        <v>99</v>
      </c>
      <c r="D28" s="3" t="s">
        <v>49</v>
      </c>
      <c r="E28" s="3" t="s">
        <v>100</v>
      </c>
      <c r="F28" s="3" t="s">
        <v>101</v>
      </c>
      <c r="G28" s="6">
        <f t="shared" si="1"/>
        <v>1700</v>
      </c>
      <c r="H28" s="3" t="s">
        <v>102</v>
      </c>
    </row>
    <row r="29" ht="40" customHeight="1" spans="1:8">
      <c r="A29" s="3" t="s">
        <v>50</v>
      </c>
      <c r="B29" s="3" t="s">
        <v>103</v>
      </c>
      <c r="C29" s="3" t="s">
        <v>104</v>
      </c>
      <c r="D29" s="3" t="s">
        <v>13</v>
      </c>
      <c r="E29" s="3" t="s">
        <v>58</v>
      </c>
      <c r="F29" s="3" t="s">
        <v>86</v>
      </c>
      <c r="G29" s="6">
        <f t="shared" si="1"/>
        <v>1530</v>
      </c>
      <c r="H29" s="3" t="s">
        <v>105</v>
      </c>
    </row>
    <row r="30" ht="36" customHeight="1" spans="1:8">
      <c r="A30" s="3" t="s">
        <v>54</v>
      </c>
      <c r="B30" s="3" t="s">
        <v>106</v>
      </c>
      <c r="C30" s="3" t="s">
        <v>107</v>
      </c>
      <c r="D30" s="3" t="s">
        <v>108</v>
      </c>
      <c r="E30" s="3" t="s">
        <v>109</v>
      </c>
      <c r="F30" s="3" t="s">
        <v>101</v>
      </c>
      <c r="G30" s="6">
        <f t="shared" si="1"/>
        <v>4556</v>
      </c>
      <c r="H30" s="3"/>
    </row>
    <row r="31" ht="36" customHeight="1" spans="1:8">
      <c r="A31" s="3" t="s">
        <v>59</v>
      </c>
      <c r="B31" s="3" t="s">
        <v>110</v>
      </c>
      <c r="C31" s="3" t="s">
        <v>111</v>
      </c>
      <c r="D31" s="3" t="s">
        <v>112</v>
      </c>
      <c r="E31" s="3" t="s">
        <v>41</v>
      </c>
      <c r="F31" s="3" t="s">
        <v>101</v>
      </c>
      <c r="G31" s="6">
        <f t="shared" si="1"/>
        <v>595</v>
      </c>
      <c r="H31" s="3" t="s">
        <v>113</v>
      </c>
    </row>
    <row r="32" ht="36" customHeight="1" spans="1:8">
      <c r="A32" s="3">
        <v>9</v>
      </c>
      <c r="B32" s="3" t="s">
        <v>114</v>
      </c>
      <c r="C32" s="3" t="s">
        <v>115</v>
      </c>
      <c r="D32" s="3" t="s">
        <v>116</v>
      </c>
      <c r="E32" s="3" t="s">
        <v>117</v>
      </c>
      <c r="F32" s="3" t="s">
        <v>10</v>
      </c>
      <c r="G32" s="6">
        <f t="shared" si="1"/>
        <v>50</v>
      </c>
      <c r="H32" s="8"/>
    </row>
    <row r="33" ht="36" customHeight="1" spans="1:8">
      <c r="A33" s="3" t="s">
        <v>67</v>
      </c>
      <c r="B33" s="3" t="s">
        <v>118</v>
      </c>
      <c r="C33" s="3" t="s">
        <v>119</v>
      </c>
      <c r="D33" s="3" t="s">
        <v>116</v>
      </c>
      <c r="E33" s="3" t="s">
        <v>37</v>
      </c>
      <c r="F33" s="3" t="s">
        <v>10</v>
      </c>
      <c r="G33" s="6">
        <f t="shared" si="1"/>
        <v>50</v>
      </c>
      <c r="H33" s="8"/>
    </row>
    <row r="34" ht="36" customHeight="1" spans="1:8">
      <c r="A34" s="3" t="s">
        <v>71</v>
      </c>
      <c r="B34" s="3" t="s">
        <v>120</v>
      </c>
      <c r="C34" s="3" t="s">
        <v>121</v>
      </c>
      <c r="D34" s="3" t="s">
        <v>122</v>
      </c>
      <c r="E34" s="3" t="s">
        <v>58</v>
      </c>
      <c r="F34" s="3" t="s">
        <v>101</v>
      </c>
      <c r="G34" s="6">
        <f t="shared" si="1"/>
        <v>476</v>
      </c>
      <c r="H34" s="8"/>
    </row>
    <row r="35" ht="36" customHeight="1" spans="1:8">
      <c r="A35" s="3" t="s">
        <v>77</v>
      </c>
      <c r="B35" s="3" t="s">
        <v>123</v>
      </c>
      <c r="C35" s="3" t="s">
        <v>26</v>
      </c>
      <c r="D35" s="3" t="s">
        <v>124</v>
      </c>
      <c r="E35" s="3" t="s">
        <v>28</v>
      </c>
      <c r="F35" s="3" t="s">
        <v>10</v>
      </c>
      <c r="G35" s="6">
        <f t="shared" si="1"/>
        <v>3500</v>
      </c>
      <c r="H35" s="3" t="s">
        <v>125</v>
      </c>
    </row>
    <row r="36" ht="36" customHeight="1" spans="1:8">
      <c r="A36" s="9"/>
      <c r="B36" s="10" t="s">
        <v>30</v>
      </c>
      <c r="C36" s="10"/>
      <c r="D36" s="10"/>
      <c r="E36" s="10"/>
      <c r="F36" s="10"/>
      <c r="G36" s="11">
        <f>SUM(G24:G35)</f>
        <v>29688</v>
      </c>
      <c r="H36" s="8"/>
    </row>
    <row r="37" ht="33" customHeight="1" spans="1:8">
      <c r="A37" s="3" t="s">
        <v>126</v>
      </c>
      <c r="B37" s="3"/>
      <c r="C37" s="3"/>
      <c r="D37" s="3"/>
      <c r="E37" s="3"/>
      <c r="F37" s="3"/>
      <c r="G37" s="5"/>
      <c r="H37" s="3"/>
    </row>
    <row r="38" ht="69" customHeight="1" spans="1:8">
      <c r="A38" s="3" t="s">
        <v>10</v>
      </c>
      <c r="B38" s="3" t="s">
        <v>127</v>
      </c>
      <c r="C38" s="4" t="s">
        <v>128</v>
      </c>
      <c r="D38" s="3" t="s">
        <v>122</v>
      </c>
      <c r="E38" s="3" t="s">
        <v>129</v>
      </c>
      <c r="F38" s="3" t="s">
        <v>49</v>
      </c>
      <c r="G38" s="6">
        <f t="shared" ref="G38:G40" si="2">F38*D38</f>
        <v>2800</v>
      </c>
      <c r="H38" s="3"/>
    </row>
    <row r="39" ht="69" customHeight="1" spans="1:8">
      <c r="A39" s="3" t="s">
        <v>17</v>
      </c>
      <c r="B39" s="3" t="s">
        <v>130</v>
      </c>
      <c r="C39" s="4" t="s">
        <v>131</v>
      </c>
      <c r="D39" s="3" t="s">
        <v>69</v>
      </c>
      <c r="E39" s="3" t="s">
        <v>129</v>
      </c>
      <c r="F39" s="3" t="s">
        <v>49</v>
      </c>
      <c r="G39" s="6">
        <f t="shared" si="2"/>
        <v>2000</v>
      </c>
      <c r="H39" s="3"/>
    </row>
    <row r="40" ht="69" customHeight="1" spans="1:8">
      <c r="A40" s="3" t="s">
        <v>24</v>
      </c>
      <c r="B40" s="3" t="s">
        <v>132</v>
      </c>
      <c r="C40" s="3" t="s">
        <v>133</v>
      </c>
      <c r="D40" s="3" t="s">
        <v>69</v>
      </c>
      <c r="E40" s="3" t="s">
        <v>129</v>
      </c>
      <c r="F40" s="3" t="s">
        <v>49</v>
      </c>
      <c r="G40" s="6">
        <f t="shared" si="2"/>
        <v>2000</v>
      </c>
      <c r="H40" s="3"/>
    </row>
    <row r="41" ht="36" customHeight="1" spans="1:8">
      <c r="A41" s="10" t="s">
        <v>30</v>
      </c>
      <c r="B41" s="10"/>
      <c r="C41" s="10"/>
      <c r="D41" s="10"/>
      <c r="E41" s="10"/>
      <c r="F41" s="10"/>
      <c r="G41" s="11">
        <v>6800</v>
      </c>
      <c r="H41" s="8"/>
    </row>
    <row r="42" ht="30" customHeight="1" spans="1:8">
      <c r="A42" s="12" t="s">
        <v>134</v>
      </c>
      <c r="B42" s="13"/>
      <c r="C42" s="13"/>
      <c r="D42" s="13"/>
      <c r="E42" s="13"/>
      <c r="F42" s="13"/>
      <c r="G42" s="14">
        <f>G36+G22+G7+G41</f>
        <v>55131</v>
      </c>
      <c r="H42" s="15"/>
    </row>
    <row r="43" ht="30" customHeight="1" spans="1:8">
      <c r="A43" s="16" t="s">
        <v>135</v>
      </c>
      <c r="B43" s="17"/>
      <c r="C43" s="17"/>
      <c r="D43" s="17"/>
      <c r="E43" s="17"/>
      <c r="F43" s="17"/>
      <c r="G43" s="18"/>
      <c r="H43" s="19"/>
    </row>
    <row r="44" ht="30" customHeight="1" spans="1:8">
      <c r="A44" s="20" t="s">
        <v>136</v>
      </c>
      <c r="B44" s="20"/>
      <c r="C44" s="20"/>
      <c r="D44" s="20"/>
      <c r="E44" s="20"/>
      <c r="F44" s="20"/>
      <c r="G44" s="21">
        <f>G42+G43</f>
        <v>55131</v>
      </c>
      <c r="H44" s="22"/>
    </row>
  </sheetData>
  <mergeCells count="12">
    <mergeCell ref="A1:H1"/>
    <mergeCell ref="A3:H3"/>
    <mergeCell ref="A7:F7"/>
    <mergeCell ref="A8:H8"/>
    <mergeCell ref="B22:F22"/>
    <mergeCell ref="A23:H23"/>
    <mergeCell ref="B36:F36"/>
    <mergeCell ref="A37:H37"/>
    <mergeCell ref="A41:E41"/>
    <mergeCell ref="A42:F42"/>
    <mergeCell ref="A43:F43"/>
    <mergeCell ref="A44:F44"/>
  </mergeCells>
  <conditionalFormatting sqref="G2:H2">
    <cfRule type="cellIs" dxfId="0" priority="5" stopIfTrue="1" operator="lessThan">
      <formula>0</formula>
    </cfRule>
  </conditionalFormatting>
  <conditionalFormatting sqref="H21">
    <cfRule type="cellIs" dxfId="0" priority="4" stopIfTrue="1" operator="lessThan">
      <formula>0</formula>
    </cfRule>
  </conditionalFormatting>
  <conditionalFormatting sqref="H4:H7">
    <cfRule type="cellIs" dxfId="0" priority="6" stopIfTrue="1" operator="lessThan">
      <formula>0</formula>
    </cfRule>
  </conditionalFormatting>
  <conditionalFormatting sqref="H24:H26">
    <cfRule type="cellIs" dxfId="0" priority="3" stopIfTrue="1" operator="lessThan">
      <formula>0</formula>
    </cfRule>
  </conditionalFormatting>
  <conditionalFormatting sqref="H38:H40">
    <cfRule type="cellIs" dxfId="0" priority="1" stopIfTrue="1" operator="lessThan">
      <formula>0</formula>
    </cfRule>
  </conditionalFormatting>
  <conditionalFormatting sqref="H9:H11 G42:H44">
    <cfRule type="cellIs" dxfId="0" priority="90" stopIfTrue="1" operator="lessThan">
      <formula>0</formula>
    </cfRule>
  </conditionalFormatting>
  <pageMargins left="0.235416666666667" right="0.235416666666667" top="0.393055555555556" bottom="0.393055555555556" header="0.313888888888889" footer="0.313888888888889"/>
  <pageSetup paperSize="9" scale="80" fitToHeight="0" orientation="portrait"/>
  <headerFooter>
    <oddFooter>&amp;C&amp;"Helvetica Neue,Regular"&amp;12&amp;P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报价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👾👾👾</dc:creator>
  <cp:lastModifiedBy>parting</cp:lastModifiedBy>
  <dcterms:created xsi:type="dcterms:W3CDTF">2021-02-25T13:33:00Z</dcterms:created>
  <cp:lastPrinted>2021-04-08T12:31:00Z</cp:lastPrinted>
  <dcterms:modified xsi:type="dcterms:W3CDTF">2023-06-07T06:46:04Z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B0739DDD32FF4071973F4990FAA3E3D8_13</vt:lpwstr>
  </property>
</Properties>
</file>